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bchi\OneDrive\Documents\AE EPS\Revue\Coordination Revue\296\Dépôt sur le site\"/>
    </mc:Choice>
  </mc:AlternateContent>
  <bookViews>
    <workbookView xWindow="0" yWindow="0" windowWidth="23040" windowHeight="9192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5" i="1"/>
  <c r="C22" i="1" l="1"/>
  <c r="C21" i="1"/>
  <c r="C20" i="1"/>
  <c r="C50" i="1" l="1"/>
  <c r="C49" i="1"/>
  <c r="C48" i="1"/>
  <c r="C43" i="1"/>
  <c r="C42" i="1"/>
  <c r="C41" i="1"/>
  <c r="C36" i="1"/>
  <c r="C35" i="1"/>
  <c r="C34" i="1"/>
  <c r="B6" i="1"/>
  <c r="B7" i="1" s="1"/>
  <c r="C29" i="1"/>
  <c r="C28" i="1"/>
  <c r="C27" i="1"/>
  <c r="C15" i="1"/>
  <c r="C14" i="1"/>
  <c r="C13" i="1"/>
  <c r="C7" i="1" l="1"/>
  <c r="C6" i="1"/>
  <c r="C5" i="1"/>
</calcChain>
</file>

<file path=xl/sharedStrings.xml><?xml version="1.0" encoding="utf-8"?>
<sst xmlns="http://schemas.openxmlformats.org/spreadsheetml/2006/main" count="36" uniqueCount="21">
  <si>
    <t>d</t>
  </si>
  <si>
    <t>t</t>
  </si>
  <si>
    <t>v</t>
  </si>
  <si>
    <t>référence</t>
  </si>
  <si>
    <t>total temps</t>
  </si>
  <si>
    <t>total vitesse moyenne</t>
  </si>
  <si>
    <t>essai 3</t>
  </si>
  <si>
    <t>essai 2</t>
  </si>
  <si>
    <t>essai 1</t>
  </si>
  <si>
    <t>essai 4</t>
  </si>
  <si>
    <t>essai 5</t>
  </si>
  <si>
    <t>essai 6</t>
  </si>
  <si>
    <t>MAX</t>
  </si>
  <si>
    <t>MIN</t>
  </si>
  <si>
    <t>nom prénom ê 1</t>
  </si>
  <si>
    <t>nom prénom ê 2</t>
  </si>
  <si>
    <t>temps 30m donneur départ arrêté ou lancé</t>
  </si>
  <si>
    <t>temps 30m receveur départ arrêté ou lancé</t>
  </si>
  <si>
    <r>
      <rPr>
        <b/>
        <i/>
        <sz val="11"/>
        <color theme="1"/>
        <rFont val="Unistra A"/>
      </rPr>
      <t>Vigilance</t>
    </r>
    <r>
      <rPr>
        <sz val="11"/>
        <color theme="1"/>
        <rFont val="Unistra A"/>
      </rPr>
      <t xml:space="preserve"> : 
* FPS 2x30m avec ZTdébut à 20m et ZTfin à 40m--&gt; formule à adapter si on augmente les distances.
* si élève 1 donneur et élève 2 receveur : utiliser pour les références : 
- le temps sur départ arrêté pour l'élève 1
- le temps sur départ lancé pour l'élève 2
</t>
    </r>
    <r>
      <rPr>
        <b/>
        <sz val="11"/>
        <color theme="1"/>
        <rFont val="Unistra A"/>
      </rPr>
      <t>Principes</t>
    </r>
    <r>
      <rPr>
        <sz val="11"/>
        <color theme="1"/>
        <rFont val="Unistra A"/>
      </rPr>
      <t xml:space="preserve"> : 
Relever les temps de passage du témoin sur 20m, 40m et 60m (fin de course) --&gt; un ou deux élèves observateurs.
--&gt; cela donne la variation des vitesses pour chaque étape de la course mais surtout cela donne la perte de vitesse du témoin dans la ZT
--&gt; analyser le pic au 40m pour déterminer la réussite ou non. Si le pic sort du raille former par les 2 lignes rouges (ref cible vitesse max, ref cible vitesse min) = je suis en dehors  de ma zone de réussite.
--&gt; Plus précisement en fonction de l'angle du pic on peut déterminer si la difficulté a été grande ou faible sur le passage. 
--&gt; L'ensemble nous permet de visualiser la régularité des élèves à l'échelle de la leçon voire de lé séquence = top pour le suivi des progrès !
--&gt; L'aspect visuel du graphique permet de confronter lecture incarnée de la motricité à une lecture objectif/confrontée cf #3, chapitre 3. </t>
    </r>
  </si>
  <si>
    <t>Document complémentaire 1, revue n°296, article Lequin</t>
  </si>
  <si>
    <t>Revue "Enseigner l'EPS" n° 296 - Lequin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</si>
</sst>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Unistra A"/>
    </font>
    <font>
      <b/>
      <sz val="11"/>
      <color theme="1"/>
      <name val="Unistra A"/>
    </font>
    <font>
      <b/>
      <i/>
      <sz val="11"/>
      <color theme="1"/>
      <name val="Unistra A"/>
    </font>
    <font>
      <b/>
      <sz val="12"/>
      <color theme="1"/>
      <name val="Unistra A"/>
    </font>
    <font>
      <sz val="12"/>
      <color theme="1"/>
      <name val="Unistra A"/>
    </font>
    <font>
      <b/>
      <sz val="14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0" xfId="0" applyFont="1"/>
    <xf numFmtId="164" fontId="6" fillId="0" borderId="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Variation de vitesse / passage</a:t>
            </a:r>
          </a:p>
        </c:rich>
      </c:tx>
      <c:layout>
        <c:manualLayout>
          <c:xMode val="edge"/>
          <c:yMode val="edge"/>
          <c:x val="0.2643263342082240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2748998221674656E-2"/>
          <c:y val="0.16708327032714035"/>
          <c:w val="0.9028635170603674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passage 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Feuil1!$A$13:$A$15</c:f>
              <c:numCache>
                <c:formatCode>General</c:formatCode>
                <c:ptCount val="3"/>
                <c:pt idx="0">
                  <c:v>20</c:v>
                </c:pt>
                <c:pt idx="1">
                  <c:v>40</c:v>
                </c:pt>
                <c:pt idx="2">
                  <c:v>60</c:v>
                </c:pt>
              </c:numCache>
            </c:numRef>
          </c:cat>
          <c:val>
            <c:numRef>
              <c:f>Feuil1!$C$13:$C$15</c:f>
              <c:numCache>
                <c:formatCode>General</c:formatCode>
                <c:ptCount val="3"/>
                <c:pt idx="0">
                  <c:v>20</c:v>
                </c:pt>
                <c:pt idx="1">
                  <c:v>17.5</c:v>
                </c:pt>
                <c:pt idx="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9-4957-AB74-7FB646A381A6}"/>
            </c:ext>
          </c:extLst>
        </c:ser>
        <c:ser>
          <c:idx val="1"/>
          <c:order val="1"/>
          <c:tx>
            <c:v>passage 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Feuil1!$A$13:$A$15</c:f>
              <c:numCache>
                <c:formatCode>General</c:formatCode>
                <c:ptCount val="3"/>
                <c:pt idx="0">
                  <c:v>20</c:v>
                </c:pt>
                <c:pt idx="1">
                  <c:v>40</c:v>
                </c:pt>
                <c:pt idx="2">
                  <c:v>60</c:v>
                </c:pt>
              </c:numCache>
            </c:numRef>
          </c:cat>
          <c:val>
            <c:numRef>
              <c:f>Feuil1!$C$20:$C$22</c:f>
              <c:numCache>
                <c:formatCode>0.0</c:formatCode>
                <c:ptCount val="3"/>
                <c:pt idx="0">
                  <c:v>18.666666666666664</c:v>
                </c:pt>
                <c:pt idx="1">
                  <c:v>14.736842105263158</c:v>
                </c:pt>
                <c:pt idx="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9-4957-AB74-7FB646A381A6}"/>
            </c:ext>
          </c:extLst>
        </c:ser>
        <c:ser>
          <c:idx val="2"/>
          <c:order val="2"/>
          <c:tx>
            <c:v>passage 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Feuil1!$A$13:$A$15</c:f>
              <c:numCache>
                <c:formatCode>General</c:formatCode>
                <c:ptCount val="3"/>
                <c:pt idx="0">
                  <c:v>20</c:v>
                </c:pt>
                <c:pt idx="1">
                  <c:v>40</c:v>
                </c:pt>
                <c:pt idx="2">
                  <c:v>60</c:v>
                </c:pt>
              </c:numCache>
            </c:numRef>
          </c:cat>
          <c:val>
            <c:numRef>
              <c:f>Feuil1!$C$27:$C$29</c:f>
              <c:numCache>
                <c:formatCode>0.0</c:formatCode>
                <c:ptCount val="3"/>
                <c:pt idx="0">
                  <c:v>20</c:v>
                </c:pt>
                <c:pt idx="1">
                  <c:v>18.666666666666664</c:v>
                </c:pt>
                <c:pt idx="2">
                  <c:v>19.17808219178082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F9-4957-AB74-7FB646A381A6}"/>
            </c:ext>
          </c:extLst>
        </c:ser>
        <c:ser>
          <c:idx val="3"/>
          <c:order val="3"/>
          <c:tx>
            <c:v>vitesse référence 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Feuil1!$C$5:$C$7</c:f>
              <c:numCache>
                <c:formatCode>General</c:formatCode>
                <c:ptCount val="3"/>
                <c:pt idx="0">
                  <c:v>20</c:v>
                </c:pt>
                <c:pt idx="1">
                  <c:v>20</c:v>
                </c:pt>
                <c:pt idx="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F9-4957-AB74-7FB646A381A6}"/>
            </c:ext>
          </c:extLst>
        </c:ser>
        <c:ser>
          <c:idx val="4"/>
          <c:order val="4"/>
          <c:tx>
            <c:v>vitesse référence min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Feuil1!$D$5:$D$7</c:f>
              <c:numCache>
                <c:formatCode>General</c:formatCode>
                <c:ptCount val="3"/>
                <c:pt idx="0">
                  <c:v>17</c:v>
                </c:pt>
                <c:pt idx="1">
                  <c:v>17</c:v>
                </c:pt>
                <c:pt idx="2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D-4ADD-A5C8-0A54947ED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619240"/>
        <c:axId val="437617928"/>
      </c:lineChart>
      <c:catAx>
        <c:axId val="437619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Distance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7617928"/>
        <c:crosses val="autoZero"/>
        <c:auto val="1"/>
        <c:lblAlgn val="ctr"/>
        <c:lblOffset val="100"/>
        <c:noMultiLvlLbl val="0"/>
      </c:catAx>
      <c:valAx>
        <c:axId val="437617928"/>
        <c:scaling>
          <c:orientation val="minMax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Vitesse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7619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543455701750179"/>
          <c:y val="0.49468606073565108"/>
          <c:w val="0.30456544298249816"/>
          <c:h val="0.3923421571294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247351</xdr:colOff>
      <xdr:row>2</xdr:row>
      <xdr:rowOff>174277</xdr:rowOff>
    </xdr:from>
    <xdr:to>
      <xdr:col>11</xdr:col>
      <xdr:colOff>60704</xdr:colOff>
      <xdr:row>12</xdr:row>
      <xdr:rowOff>174277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522013</xdr:colOff>
      <xdr:row>57</xdr:row>
      <xdr:rowOff>115927</xdr:rowOff>
    </xdr:to>
    <xdr:pic>
      <xdr:nvPicPr>
        <xdr:cNvPr id="4" name="Image 3"/>
        <xdr:cNvPicPr/>
      </xdr:nvPicPr>
      <xdr:blipFill rotWithShape="1">
        <a:blip xmlns:r="http://schemas.openxmlformats.org/officeDocument/2006/relationships" r:embed="rId2"/>
        <a:srcRect l="25000" t="37154" r="58995" b="46620"/>
        <a:stretch/>
      </xdr:blipFill>
      <xdr:spPr bwMode="auto">
        <a:xfrm>
          <a:off x="3741506" y="11601236"/>
          <a:ext cx="1318260" cy="6553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topLeftCell="A34" zoomScale="89" workbookViewId="0">
      <selection activeCell="G59" sqref="G59"/>
    </sheetView>
  </sheetViews>
  <sheetFormatPr baseColWidth="10" defaultRowHeight="14.4"/>
  <cols>
    <col min="1" max="1" width="14.88671875" customWidth="1"/>
    <col min="2" max="2" width="12.44140625" bestFit="1" customWidth="1"/>
    <col min="3" max="3" width="15.6640625" customWidth="1"/>
  </cols>
  <sheetData>
    <row r="1" spans="1:12" ht="18.600000000000001" thickBot="1">
      <c r="E1" s="39" t="s">
        <v>19</v>
      </c>
    </row>
    <row r="2" spans="1:12" ht="16.2" thickBot="1">
      <c r="A2" s="6" t="s">
        <v>14</v>
      </c>
      <c r="B2" s="7"/>
      <c r="C2" s="7" t="s">
        <v>15</v>
      </c>
      <c r="D2" s="1"/>
    </row>
    <row r="3" spans="1:12" ht="16.2" thickBot="1">
      <c r="A3" s="28" t="s">
        <v>3</v>
      </c>
      <c r="B3" s="29"/>
      <c r="C3" s="8" t="s">
        <v>12</v>
      </c>
      <c r="D3" s="2" t="s">
        <v>13</v>
      </c>
    </row>
    <row r="4" spans="1:12" ht="60">
      <c r="A4" s="9" t="s">
        <v>16</v>
      </c>
      <c r="B4" s="10">
        <v>5</v>
      </c>
      <c r="C4" s="11"/>
      <c r="D4" s="3"/>
    </row>
    <row r="5" spans="1:12" ht="60">
      <c r="A5" s="12" t="s">
        <v>17</v>
      </c>
      <c r="B5" s="13">
        <v>5.5</v>
      </c>
      <c r="C5" s="14">
        <f>B7</f>
        <v>20</v>
      </c>
      <c r="D5" s="4">
        <f>C5*0.85</f>
        <v>17</v>
      </c>
    </row>
    <row r="6" spans="1:12" ht="15">
      <c r="A6" s="12" t="s">
        <v>4</v>
      </c>
      <c r="B6" s="13">
        <f>B4+B5</f>
        <v>10.5</v>
      </c>
      <c r="C6" s="14">
        <f>B7</f>
        <v>20</v>
      </c>
      <c r="D6" s="4">
        <f t="shared" ref="D6:D7" si="0">C6*0.85</f>
        <v>17</v>
      </c>
    </row>
    <row r="7" spans="1:12" ht="30.6" thickBot="1">
      <c r="A7" s="15" t="s">
        <v>5</v>
      </c>
      <c r="B7" s="16">
        <f>(60/B6)*3.5</f>
        <v>20</v>
      </c>
      <c r="C7" s="17">
        <f>B7</f>
        <v>20</v>
      </c>
      <c r="D7" s="5">
        <f t="shared" si="0"/>
        <v>17</v>
      </c>
    </row>
    <row r="8" spans="1:12" ht="15">
      <c r="A8" s="18"/>
      <c r="B8" s="18"/>
      <c r="C8" s="18"/>
    </row>
    <row r="9" spans="1:12" ht="15">
      <c r="A9" s="19"/>
      <c r="B9" s="19"/>
      <c r="C9" s="19"/>
    </row>
    <row r="10" spans="1:12" ht="15">
      <c r="A10" s="20" t="s">
        <v>8</v>
      </c>
      <c r="B10" s="21"/>
      <c r="C10" s="21"/>
    </row>
    <row r="11" spans="1:12" ht="15">
      <c r="A11" s="21" t="s">
        <v>0</v>
      </c>
      <c r="B11" s="21" t="s">
        <v>1</v>
      </c>
      <c r="C11" s="21" t="s">
        <v>2</v>
      </c>
    </row>
    <row r="12" spans="1:12" ht="15">
      <c r="A12" s="21">
        <v>0</v>
      </c>
      <c r="B12" s="21">
        <v>0</v>
      </c>
      <c r="C12" s="21">
        <v>0</v>
      </c>
    </row>
    <row r="13" spans="1:12" ht="15">
      <c r="A13" s="21">
        <v>20</v>
      </c>
      <c r="B13" s="21">
        <v>3.5</v>
      </c>
      <c r="C13" s="21">
        <f>((A13-A12)/(B13-B12))*3.5</f>
        <v>20</v>
      </c>
    </row>
    <row r="14" spans="1:12" ht="15">
      <c r="A14" s="21">
        <v>40</v>
      </c>
      <c r="B14" s="21">
        <v>7.5</v>
      </c>
      <c r="C14" s="21">
        <f t="shared" ref="C14" si="1">((A14-A13)/(B14-B13))*3.5</f>
        <v>17.5</v>
      </c>
    </row>
    <row r="15" spans="1:12" ht="15.6" thickBot="1">
      <c r="A15" s="21">
        <v>60</v>
      </c>
      <c r="B15" s="21">
        <v>11</v>
      </c>
      <c r="C15" s="21">
        <f>((A15-A14)/(B15-B14))*3.5</f>
        <v>20</v>
      </c>
    </row>
    <row r="16" spans="1:12" ht="14.4" customHeight="1">
      <c r="A16" s="19"/>
      <c r="B16" s="19"/>
      <c r="C16" s="19"/>
      <c r="F16" s="30" t="s">
        <v>18</v>
      </c>
      <c r="G16" s="31"/>
      <c r="H16" s="31"/>
      <c r="I16" s="31"/>
      <c r="J16" s="31"/>
      <c r="K16" s="31"/>
      <c r="L16" s="32"/>
    </row>
    <row r="17" spans="1:12" ht="15">
      <c r="A17" s="22" t="s">
        <v>7</v>
      </c>
      <c r="B17" s="23"/>
      <c r="C17" s="23"/>
      <c r="F17" s="33"/>
      <c r="G17" s="34"/>
      <c r="H17" s="34"/>
      <c r="I17" s="34"/>
      <c r="J17" s="34"/>
      <c r="K17" s="34"/>
      <c r="L17" s="35"/>
    </row>
    <row r="18" spans="1:12" ht="15">
      <c r="A18" s="21" t="s">
        <v>0</v>
      </c>
      <c r="B18" s="21" t="s">
        <v>1</v>
      </c>
      <c r="C18" s="21" t="s">
        <v>2</v>
      </c>
      <c r="F18" s="33"/>
      <c r="G18" s="34"/>
      <c r="H18" s="34"/>
      <c r="I18" s="34"/>
      <c r="J18" s="34"/>
      <c r="K18" s="34"/>
      <c r="L18" s="35"/>
    </row>
    <row r="19" spans="1:12" ht="15">
      <c r="A19" s="21">
        <v>0</v>
      </c>
      <c r="B19" s="27">
        <v>0</v>
      </c>
      <c r="C19" s="27">
        <v>0</v>
      </c>
      <c r="F19" s="33"/>
      <c r="G19" s="34"/>
      <c r="H19" s="34"/>
      <c r="I19" s="34"/>
      <c r="J19" s="34"/>
      <c r="K19" s="34"/>
      <c r="L19" s="35"/>
    </row>
    <row r="20" spans="1:12" ht="15">
      <c r="A20" s="21">
        <v>20</v>
      </c>
      <c r="B20" s="27">
        <v>3.75</v>
      </c>
      <c r="C20" s="27">
        <f>((A20-A19)/(B20-B19))*3.5</f>
        <v>18.666666666666664</v>
      </c>
      <c r="F20" s="33"/>
      <c r="G20" s="34"/>
      <c r="H20" s="34"/>
      <c r="I20" s="34"/>
      <c r="J20" s="34"/>
      <c r="K20" s="34"/>
      <c r="L20" s="35"/>
    </row>
    <row r="21" spans="1:12" ht="15">
      <c r="A21" s="21">
        <v>40</v>
      </c>
      <c r="B21" s="27">
        <v>8.5</v>
      </c>
      <c r="C21" s="27">
        <f t="shared" ref="C21" si="2">((A21-A20)/(B21-B20))*3.5</f>
        <v>14.736842105263158</v>
      </c>
      <c r="F21" s="33"/>
      <c r="G21" s="34"/>
      <c r="H21" s="34"/>
      <c r="I21" s="34"/>
      <c r="J21" s="34"/>
      <c r="K21" s="34"/>
      <c r="L21" s="35"/>
    </row>
    <row r="22" spans="1:12" ht="15">
      <c r="A22" s="21">
        <v>60</v>
      </c>
      <c r="B22" s="27">
        <v>12</v>
      </c>
      <c r="C22" s="27">
        <f>((A22-A21)/(B22-B21))*3.5</f>
        <v>20</v>
      </c>
      <c r="F22" s="33"/>
      <c r="G22" s="34"/>
      <c r="H22" s="34"/>
      <c r="I22" s="34"/>
      <c r="J22" s="34"/>
      <c r="K22" s="34"/>
      <c r="L22" s="35"/>
    </row>
    <row r="23" spans="1:12" ht="15">
      <c r="A23" s="24"/>
      <c r="B23" s="24"/>
      <c r="C23" s="24"/>
      <c r="F23" s="33"/>
      <c r="G23" s="34"/>
      <c r="H23" s="34"/>
      <c r="I23" s="34"/>
      <c r="J23" s="34"/>
      <c r="K23" s="34"/>
      <c r="L23" s="35"/>
    </row>
    <row r="24" spans="1:12" ht="15">
      <c r="A24" s="25" t="s">
        <v>6</v>
      </c>
      <c r="B24" s="23"/>
      <c r="C24" s="23"/>
      <c r="F24" s="33"/>
      <c r="G24" s="34"/>
      <c r="H24" s="34"/>
      <c r="I24" s="34"/>
      <c r="J24" s="34"/>
      <c r="K24" s="34"/>
      <c r="L24" s="35"/>
    </row>
    <row r="25" spans="1:12" ht="15">
      <c r="A25" s="21" t="s">
        <v>0</v>
      </c>
      <c r="B25" s="21" t="s">
        <v>1</v>
      </c>
      <c r="C25" s="21" t="s">
        <v>2</v>
      </c>
      <c r="F25" s="33"/>
      <c r="G25" s="34"/>
      <c r="H25" s="34"/>
      <c r="I25" s="34"/>
      <c r="J25" s="34"/>
      <c r="K25" s="34"/>
      <c r="L25" s="35"/>
    </row>
    <row r="26" spans="1:12" ht="15">
      <c r="A26" s="21">
        <v>0</v>
      </c>
      <c r="B26" s="27">
        <v>0</v>
      </c>
      <c r="C26" s="27">
        <v>0</v>
      </c>
      <c r="F26" s="33"/>
      <c r="G26" s="34"/>
      <c r="H26" s="34"/>
      <c r="I26" s="34"/>
      <c r="J26" s="34"/>
      <c r="K26" s="34"/>
      <c r="L26" s="35"/>
    </row>
    <row r="27" spans="1:12" ht="15">
      <c r="A27" s="21">
        <v>20</v>
      </c>
      <c r="B27" s="27">
        <v>3.5</v>
      </c>
      <c r="C27" s="27">
        <f>((A27-A26)/(B27-B26))*3.5</f>
        <v>20</v>
      </c>
      <c r="F27" s="33"/>
      <c r="G27" s="34"/>
      <c r="H27" s="34"/>
      <c r="I27" s="34"/>
      <c r="J27" s="34"/>
      <c r="K27" s="34"/>
      <c r="L27" s="35"/>
    </row>
    <row r="28" spans="1:12" ht="15">
      <c r="A28" s="21">
        <v>40</v>
      </c>
      <c r="B28" s="27">
        <v>7.25</v>
      </c>
      <c r="C28" s="27">
        <f t="shared" ref="C28" si="3">((A28-A27)/(B28-B27))*3.5</f>
        <v>18.666666666666664</v>
      </c>
      <c r="F28" s="33"/>
      <c r="G28" s="34"/>
      <c r="H28" s="34"/>
      <c r="I28" s="34"/>
      <c r="J28" s="34"/>
      <c r="K28" s="34"/>
      <c r="L28" s="35"/>
    </row>
    <row r="29" spans="1:12" ht="15">
      <c r="A29" s="21">
        <v>60</v>
      </c>
      <c r="B29" s="27">
        <v>10.9</v>
      </c>
      <c r="C29" s="27">
        <f>((A29-A28)/(B29-B28))*3.5</f>
        <v>19.17808219178082</v>
      </c>
      <c r="F29" s="33"/>
      <c r="G29" s="34"/>
      <c r="H29" s="34"/>
      <c r="I29" s="34"/>
      <c r="J29" s="34"/>
      <c r="K29" s="34"/>
      <c r="L29" s="35"/>
    </row>
    <row r="30" spans="1:12" ht="15.6">
      <c r="A30" s="26"/>
      <c r="B30" s="26"/>
      <c r="C30" s="26"/>
      <c r="F30" s="33"/>
      <c r="G30" s="34"/>
      <c r="H30" s="34"/>
      <c r="I30" s="34"/>
      <c r="J30" s="34"/>
      <c r="K30" s="34"/>
      <c r="L30" s="35"/>
    </row>
    <row r="31" spans="1:12" ht="15">
      <c r="A31" s="21" t="s">
        <v>9</v>
      </c>
      <c r="B31" s="23"/>
      <c r="C31" s="23"/>
      <c r="F31" s="33"/>
      <c r="G31" s="34"/>
      <c r="H31" s="34"/>
      <c r="I31" s="34"/>
      <c r="J31" s="34"/>
      <c r="K31" s="34"/>
      <c r="L31" s="35"/>
    </row>
    <row r="32" spans="1:12" ht="15">
      <c r="A32" s="21" t="s">
        <v>0</v>
      </c>
      <c r="B32" s="21" t="s">
        <v>1</v>
      </c>
      <c r="C32" s="21" t="s">
        <v>2</v>
      </c>
      <c r="F32" s="33"/>
      <c r="G32" s="34"/>
      <c r="H32" s="34"/>
      <c r="I32" s="34"/>
      <c r="J32" s="34"/>
      <c r="K32" s="34"/>
      <c r="L32" s="35"/>
    </row>
    <row r="33" spans="1:12" ht="15">
      <c r="A33" s="21">
        <v>0</v>
      </c>
      <c r="B33" s="21">
        <v>0</v>
      </c>
      <c r="C33" s="21">
        <v>0</v>
      </c>
      <c r="F33" s="33"/>
      <c r="G33" s="34"/>
      <c r="H33" s="34"/>
      <c r="I33" s="34"/>
      <c r="J33" s="34"/>
      <c r="K33" s="34"/>
      <c r="L33" s="35"/>
    </row>
    <row r="34" spans="1:12" ht="15">
      <c r="A34" s="21">
        <v>20</v>
      </c>
      <c r="B34" s="21"/>
      <c r="C34" s="21" t="e">
        <f>((A34-A33)/(B34-B33))*3.5</f>
        <v>#DIV/0!</v>
      </c>
      <c r="F34" s="33"/>
      <c r="G34" s="34"/>
      <c r="H34" s="34"/>
      <c r="I34" s="34"/>
      <c r="J34" s="34"/>
      <c r="K34" s="34"/>
      <c r="L34" s="35"/>
    </row>
    <row r="35" spans="1:12" ht="15">
      <c r="A35" s="21">
        <v>40</v>
      </c>
      <c r="B35" s="21"/>
      <c r="C35" s="21" t="e">
        <f t="shared" ref="C35" si="4">((A35-A34)/(B35-B34))*3.5</f>
        <v>#DIV/0!</v>
      </c>
      <c r="F35" s="33"/>
      <c r="G35" s="34"/>
      <c r="H35" s="34"/>
      <c r="I35" s="34"/>
      <c r="J35" s="34"/>
      <c r="K35" s="34"/>
      <c r="L35" s="35"/>
    </row>
    <row r="36" spans="1:12" ht="15">
      <c r="A36" s="21">
        <v>60</v>
      </c>
      <c r="B36" s="21"/>
      <c r="C36" s="21" t="e">
        <f>((A36-A35)/(B36-B35))*3.5</f>
        <v>#DIV/0!</v>
      </c>
      <c r="F36" s="33"/>
      <c r="G36" s="34"/>
      <c r="H36" s="34"/>
      <c r="I36" s="34"/>
      <c r="J36" s="34"/>
      <c r="K36" s="34"/>
      <c r="L36" s="35"/>
    </row>
    <row r="37" spans="1:12" ht="15.6">
      <c r="A37" s="26"/>
      <c r="B37" s="26"/>
      <c r="C37" s="26"/>
      <c r="F37" s="33"/>
      <c r="G37" s="34"/>
      <c r="H37" s="34"/>
      <c r="I37" s="34"/>
      <c r="J37" s="34"/>
      <c r="K37" s="34"/>
      <c r="L37" s="35"/>
    </row>
    <row r="38" spans="1:12" ht="15.6" thickBot="1">
      <c r="A38" s="21" t="s">
        <v>10</v>
      </c>
      <c r="B38" s="23"/>
      <c r="C38" s="23"/>
      <c r="F38" s="36"/>
      <c r="G38" s="37"/>
      <c r="H38" s="37"/>
      <c r="I38" s="37"/>
      <c r="J38" s="37"/>
      <c r="K38" s="37"/>
      <c r="L38" s="38"/>
    </row>
    <row r="39" spans="1:12" ht="15">
      <c r="A39" s="21" t="s">
        <v>0</v>
      </c>
      <c r="B39" s="21" t="s">
        <v>1</v>
      </c>
      <c r="C39" s="21" t="s">
        <v>2</v>
      </c>
    </row>
    <row r="40" spans="1:12" ht="15">
      <c r="A40" s="21">
        <v>0</v>
      </c>
      <c r="B40" s="21">
        <v>0</v>
      </c>
      <c r="C40" s="21">
        <v>0</v>
      </c>
    </row>
    <row r="41" spans="1:12" ht="15">
      <c r="A41" s="21">
        <v>20</v>
      </c>
      <c r="B41" s="21"/>
      <c r="C41" s="21" t="e">
        <f>((A41-A40)/(B41-B40))*3.5</f>
        <v>#DIV/0!</v>
      </c>
    </row>
    <row r="42" spans="1:12" ht="15">
      <c r="A42" s="21">
        <v>40</v>
      </c>
      <c r="B42" s="21"/>
      <c r="C42" s="21" t="e">
        <f t="shared" ref="C42" si="5">((A42-A41)/(B42-B41))*3.5</f>
        <v>#DIV/0!</v>
      </c>
    </row>
    <row r="43" spans="1:12" ht="15">
      <c r="A43" s="21">
        <v>60</v>
      </c>
      <c r="B43" s="21"/>
      <c r="C43" s="21" t="e">
        <f>((A43-A42)/(B43-B42))*3.5</f>
        <v>#DIV/0!</v>
      </c>
    </row>
    <row r="44" spans="1:12" ht="15.6">
      <c r="A44" s="26"/>
      <c r="B44" s="26"/>
      <c r="C44" s="26"/>
    </row>
    <row r="45" spans="1:12" ht="15">
      <c r="A45" s="21" t="s">
        <v>11</v>
      </c>
      <c r="B45" s="23"/>
      <c r="C45" s="23"/>
    </row>
    <row r="46" spans="1:12" ht="15">
      <c r="A46" s="21" t="s">
        <v>0</v>
      </c>
      <c r="B46" s="21" t="s">
        <v>1</v>
      </c>
      <c r="C46" s="21" t="s">
        <v>2</v>
      </c>
    </row>
    <row r="47" spans="1:12" ht="15">
      <c r="A47" s="21">
        <v>0</v>
      </c>
      <c r="B47" s="21">
        <v>0</v>
      </c>
      <c r="C47" s="21">
        <v>0</v>
      </c>
    </row>
    <row r="48" spans="1:12" ht="15">
      <c r="A48" s="21">
        <v>20</v>
      </c>
      <c r="B48" s="21"/>
      <c r="C48" s="21" t="e">
        <f>((A48-A47)/(B48-B47))*3.5</f>
        <v>#DIV/0!</v>
      </c>
    </row>
    <row r="49" spans="1:7" ht="15">
      <c r="A49" s="21">
        <v>40</v>
      </c>
      <c r="B49" s="21"/>
      <c r="C49" s="21" t="e">
        <f t="shared" ref="C49" si="6">((A49-A48)/(B49-B48))*3.5</f>
        <v>#DIV/0!</v>
      </c>
    </row>
    <row r="50" spans="1:7" ht="15">
      <c r="A50" s="21">
        <v>60</v>
      </c>
      <c r="B50" s="21"/>
      <c r="C50" s="21" t="e">
        <f>((A50-A49)/(B50-B49))*3.5</f>
        <v>#DIV/0!</v>
      </c>
    </row>
    <row r="58" spans="1:7" ht="15.6">
      <c r="G58" s="40" t="s">
        <v>20</v>
      </c>
    </row>
  </sheetData>
  <mergeCells count="2">
    <mergeCell ref="A3:B3"/>
    <mergeCell ref="F16:L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Université de Strasbourg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LEQUIN Thomas</dc:creator>
  <cp:lastModifiedBy>jean baptiste chiama</cp:lastModifiedBy>
  <dcterms:created xsi:type="dcterms:W3CDTF">2023-03-30T09:27:15Z</dcterms:created>
  <dcterms:modified xsi:type="dcterms:W3CDTF">2024-10-18T09:09:21Z</dcterms:modified>
</cp:coreProperties>
</file>